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W\Documents\MBC MANAGEMENT\Management Financial Statements\2020\"/>
    </mc:Choice>
  </mc:AlternateContent>
  <xr:revisionPtr revIDLastSave="0" documentId="13_ncr:1_{698927B5-E7DE-4B1F-ADEF-9140E7D8B6B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definedNames>
    <definedName name="_xlnm.Print_Area" localSheetId="0">Sheet1!$B$1:$H$92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E78" i="1" s="1"/>
  <c r="C22" i="1" l="1"/>
  <c r="G22" i="1"/>
  <c r="E22" i="1"/>
  <c r="E76" i="1" s="1"/>
  <c r="G34" i="1"/>
  <c r="E14" i="1" l="1"/>
  <c r="E75" i="1" s="1"/>
  <c r="G90" i="1"/>
  <c r="G68" i="1"/>
  <c r="G80" i="1" s="1"/>
  <c r="G62" i="1"/>
  <c r="G79" i="1" s="1"/>
  <c r="G52" i="1"/>
  <c r="G78" i="1" s="1"/>
  <c r="G77" i="1"/>
  <c r="G76" i="1"/>
  <c r="G14" i="1"/>
  <c r="G70" i="1" l="1"/>
  <c r="G75" i="1"/>
  <c r="G81" i="1" s="1"/>
  <c r="E90" i="1"/>
  <c r="E68" i="1"/>
  <c r="E80" i="1" s="1"/>
  <c r="E62" i="1"/>
  <c r="E79" i="1" s="1"/>
  <c r="E34" i="1"/>
  <c r="E77" i="1" s="1"/>
  <c r="E81" i="1" l="1"/>
  <c r="E92" i="1" s="1"/>
  <c r="E70" i="1"/>
  <c r="C62" i="1"/>
  <c r="C14" i="1" l="1"/>
  <c r="C34" i="1"/>
  <c r="C90" i="1" l="1"/>
  <c r="C77" i="1"/>
  <c r="C68" i="1"/>
  <c r="C80" i="1" s="1"/>
  <c r="C79" i="1"/>
  <c r="C52" i="1"/>
  <c r="C76" i="1"/>
  <c r="C78" i="1" l="1"/>
  <c r="C75" i="1"/>
  <c r="C70" i="1"/>
  <c r="G92" i="1"/>
  <c r="C81" i="1" l="1"/>
  <c r="C92" i="1" s="1"/>
</calcChain>
</file>

<file path=xl/sharedStrings.xml><?xml version="1.0" encoding="utf-8"?>
<sst xmlns="http://schemas.openxmlformats.org/spreadsheetml/2006/main" count="87" uniqueCount="82">
  <si>
    <t>Markham Baptist Church</t>
  </si>
  <si>
    <t>Budget</t>
  </si>
  <si>
    <t>CE&amp;O</t>
  </si>
  <si>
    <t>Police Checks</t>
  </si>
  <si>
    <t>Sunday School Expenses</t>
  </si>
  <si>
    <t>Sunday School Picnic</t>
  </si>
  <si>
    <t>Plan to Protect</t>
  </si>
  <si>
    <t xml:space="preserve">CONGREGATIONAL LIFE </t>
  </si>
  <si>
    <t>Supplies</t>
  </si>
  <si>
    <t>Events</t>
  </si>
  <si>
    <t xml:space="preserve">DEACONS </t>
  </si>
  <si>
    <t>Decorating / Banners</t>
  </si>
  <si>
    <t>Music/Worship</t>
  </si>
  <si>
    <t>Guest Speakers</t>
  </si>
  <si>
    <t>Web Site</t>
  </si>
  <si>
    <t>Assembly &amp; Groups</t>
  </si>
  <si>
    <t>Misc</t>
  </si>
  <si>
    <t xml:space="preserve">MANAGEMENT </t>
  </si>
  <si>
    <t>Maintenance</t>
  </si>
  <si>
    <t>Contribution from Pizza Lunch</t>
  </si>
  <si>
    <t>Building Improvements/Repairs</t>
  </si>
  <si>
    <t>Accounting/Legal Fees</t>
  </si>
  <si>
    <t>Utilities</t>
  </si>
  <si>
    <t>Telephone/Internet</t>
  </si>
  <si>
    <t>Advertising</t>
  </si>
  <si>
    <t>GENERAL</t>
  </si>
  <si>
    <t>Bank Charges</t>
  </si>
  <si>
    <t>GST/HST</t>
  </si>
  <si>
    <t xml:space="preserve">PERSONNEL </t>
  </si>
  <si>
    <t>Salaries</t>
  </si>
  <si>
    <t>Professional Development</t>
  </si>
  <si>
    <t>Benefits</t>
  </si>
  <si>
    <t>TOTAL</t>
  </si>
  <si>
    <t>Congregational Life</t>
  </si>
  <si>
    <t>Deacons</t>
  </si>
  <si>
    <t>Management</t>
  </si>
  <si>
    <t>General</t>
  </si>
  <si>
    <t>Personnel</t>
  </si>
  <si>
    <t>TOTAL EXPENSES</t>
  </si>
  <si>
    <t>RECEIPTS</t>
  </si>
  <si>
    <t>Offering</t>
  </si>
  <si>
    <t>Interest</t>
  </si>
  <si>
    <t>Watkins Legacy Interest</t>
  </si>
  <si>
    <t>TOTAL RECEIPTS</t>
  </si>
  <si>
    <t>Revenue v Expenses</t>
  </si>
  <si>
    <t>Pastor Sabbatical</t>
  </si>
  <si>
    <t>Donations</t>
  </si>
  <si>
    <t>SUMMARY</t>
  </si>
  <si>
    <t xml:space="preserve">EXPENDITURES </t>
  </si>
  <si>
    <t>Watkins Fund Contributions to Fund</t>
  </si>
  <si>
    <t>Actual</t>
  </si>
  <si>
    <t>Youth-LOFT</t>
  </si>
  <si>
    <t>Camps</t>
  </si>
  <si>
    <t>Snow Plowing</t>
  </si>
  <si>
    <t>Board of Directors Education</t>
  </si>
  <si>
    <t>No plans considered at present</t>
  </si>
  <si>
    <t>Audio Visual &amp; On Line Ministry</t>
  </si>
  <si>
    <t>Covid Expenses</t>
  </si>
  <si>
    <t>Assuming no Pizza Lunch</t>
  </si>
  <si>
    <t>Janitors &amp; Cleaning &amp; Gardening</t>
  </si>
  <si>
    <t>MBC 66th  Anniversary</t>
  </si>
  <si>
    <t>Government Grant</t>
  </si>
  <si>
    <t>Leadership development - Deacons</t>
  </si>
  <si>
    <t>The Edge</t>
  </si>
  <si>
    <t>Misc Committee Expenses</t>
  </si>
  <si>
    <t>Rent 110 Church Street</t>
  </si>
  <si>
    <t>Insurance - 110 Church</t>
  </si>
  <si>
    <t>Insurance - 114 Church</t>
  </si>
  <si>
    <t xml:space="preserve">Property Taxes - 114 Church </t>
  </si>
  <si>
    <t>Rent 114 Church Street</t>
  </si>
  <si>
    <t>Special Givings</t>
  </si>
  <si>
    <t>Hearts &amp; Flowers &amp; Congregational Care</t>
  </si>
  <si>
    <t>Office Supplies, Photocopier &amp; Paper</t>
  </si>
  <si>
    <t xml:space="preserve">Computers </t>
  </si>
  <si>
    <t>Notes to 2021 Budget</t>
  </si>
  <si>
    <t xml:space="preserve"> - will resume</t>
  </si>
  <si>
    <t xml:space="preserve">Assuming Fogging and Sanitizers </t>
  </si>
  <si>
    <t>Proposed Budget 2021</t>
  </si>
  <si>
    <t>Pre-review of 2020 Financial Statements</t>
  </si>
  <si>
    <t>No Assembly Costs 2020 -  Zoom</t>
  </si>
  <si>
    <t>No Rental Income re COVID</t>
  </si>
  <si>
    <t>Presentation to Congregational Meeting February 28,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</si>
</sst>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[$$-1009]#,##0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20"/>
      <color indexed="8"/>
      <name val="Calibri"/>
      <family val="2"/>
    </font>
    <font>
      <b/>
      <u/>
      <sz val="20"/>
      <color indexed="8"/>
      <name val="Calibri"/>
      <family val="2"/>
    </font>
    <font>
      <b/>
      <sz val="20"/>
      <color theme="1"/>
      <name val="Calibri"/>
      <family val="2"/>
      <scheme val="minor"/>
    </font>
    <font>
      <u/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b/>
      <u/>
      <sz val="20"/>
      <name val="Calibri"/>
      <family val="2"/>
    </font>
    <font>
      <u/>
      <sz val="20"/>
      <name val="Calibri"/>
      <family val="2"/>
    </font>
    <font>
      <b/>
      <sz val="28"/>
      <color indexed="8"/>
      <name val="Calibri"/>
      <family val="2"/>
    </font>
    <font>
      <sz val="28"/>
      <color indexed="8"/>
      <name val="Calibri"/>
      <family val="2"/>
    </font>
    <font>
      <i/>
      <sz val="2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24" xfId="0" applyFont="1" applyBorder="1"/>
    <xf numFmtId="0" fontId="5" fillId="0" borderId="5" xfId="0" applyFont="1" applyBorder="1"/>
    <xf numFmtId="0" fontId="6" fillId="0" borderId="10" xfId="0" applyFont="1" applyFill="1" applyBorder="1" applyAlignment="1">
      <alignment horizontal="center"/>
    </xf>
    <xf numFmtId="0" fontId="2" fillId="0" borderId="10" xfId="0" applyFont="1" applyBorder="1"/>
    <xf numFmtId="0" fontId="7" fillId="3" borderId="1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6" xfId="0" applyFont="1" applyBorder="1"/>
    <xf numFmtId="0" fontId="6" fillId="0" borderId="11" xfId="0" applyFont="1" applyFill="1" applyBorder="1" applyAlignment="1">
      <alignment horizontal="center"/>
    </xf>
    <xf numFmtId="0" fontId="6" fillId="0" borderId="11" xfId="0" applyFont="1" applyBorder="1"/>
    <xf numFmtId="0" fontId="7" fillId="3" borderId="18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6" fillId="0" borderId="7" xfId="0" applyFont="1" applyBorder="1"/>
    <xf numFmtId="0" fontId="8" fillId="0" borderId="12" xfId="0" applyFont="1" applyFill="1" applyBorder="1"/>
    <xf numFmtId="0" fontId="8" fillId="0" borderId="12" xfId="0" applyFont="1" applyBorder="1"/>
    <xf numFmtId="4" fontId="9" fillId="3" borderId="0" xfId="0" applyNumberFormat="1" applyFont="1" applyFill="1" applyBorder="1"/>
    <xf numFmtId="4" fontId="9" fillId="0" borderId="20" xfId="0" applyNumberFormat="1" applyFont="1" applyFill="1" applyBorder="1"/>
    <xf numFmtId="0" fontId="5" fillId="0" borderId="7" xfId="0" applyFont="1" applyBorder="1"/>
    <xf numFmtId="165" fontId="5" fillId="0" borderId="12" xfId="0" applyNumberFormat="1" applyFont="1" applyFill="1" applyBorder="1" applyAlignment="1">
      <alignment horizontal="right"/>
    </xf>
    <xf numFmtId="0" fontId="5" fillId="0" borderId="12" xfId="0" applyFont="1" applyBorder="1"/>
    <xf numFmtId="166" fontId="5" fillId="3" borderId="0" xfId="1" applyNumberFormat="1" applyFont="1" applyFill="1" applyBorder="1"/>
    <xf numFmtId="166" fontId="5" fillId="0" borderId="20" xfId="1" applyNumberFormat="1" applyFont="1" applyFill="1" applyBorder="1"/>
    <xf numFmtId="166" fontId="5" fillId="3" borderId="0" xfId="0" applyNumberFormat="1" applyFont="1" applyFill="1" applyBorder="1"/>
    <xf numFmtId="166" fontId="5" fillId="0" borderId="20" xfId="0" applyNumberFormat="1" applyFont="1" applyFill="1" applyBorder="1"/>
    <xf numFmtId="166" fontId="2" fillId="0" borderId="13" xfId="1" applyNumberFormat="1" applyFont="1" applyFill="1" applyBorder="1"/>
    <xf numFmtId="0" fontId="2" fillId="0" borderId="12" xfId="0" applyFont="1" applyBorder="1"/>
    <xf numFmtId="166" fontId="2" fillId="3" borderId="2" xfId="1" applyNumberFormat="1" applyFont="1" applyFill="1" applyBorder="1"/>
    <xf numFmtId="166" fontId="2" fillId="0" borderId="20" xfId="1" applyNumberFormat="1" applyFont="1" applyFill="1" applyBorder="1"/>
    <xf numFmtId="0" fontId="5" fillId="0" borderId="12" xfId="0" applyFont="1" applyFill="1" applyBorder="1"/>
    <xf numFmtId="3" fontId="8" fillId="3" borderId="0" xfId="0" applyNumberFormat="1" applyFont="1" applyFill="1" applyBorder="1"/>
    <xf numFmtId="3" fontId="8" fillId="0" borderId="20" xfId="0" applyNumberFormat="1" applyFont="1" applyFill="1" applyBorder="1"/>
    <xf numFmtId="0" fontId="5" fillId="0" borderId="7" xfId="0" applyFont="1" applyFill="1" applyBorder="1"/>
    <xf numFmtId="166" fontId="5" fillId="0" borderId="12" xfId="1" applyNumberFormat="1" applyFont="1" applyBorder="1"/>
    <xf numFmtId="3" fontId="5" fillId="3" borderId="0" xfId="1" applyNumberFormat="1" applyFont="1" applyFill="1" applyBorder="1"/>
    <xf numFmtId="3" fontId="5" fillId="0" borderId="20" xfId="1" applyNumberFormat="1" applyFont="1" applyFill="1" applyBorder="1"/>
    <xf numFmtId="166" fontId="2" fillId="0" borderId="13" xfId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center"/>
    </xf>
    <xf numFmtId="3" fontId="5" fillId="3" borderId="0" xfId="0" applyNumberFormat="1" applyFont="1" applyFill="1" applyBorder="1"/>
    <xf numFmtId="3" fontId="5" fillId="0" borderId="20" xfId="0" applyNumberFormat="1" applyFont="1" applyFill="1" applyBorder="1"/>
    <xf numFmtId="3" fontId="5" fillId="3" borderId="0" xfId="0" applyNumberFormat="1" applyFont="1" applyFill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166" fontId="2" fillId="3" borderId="2" xfId="1" applyNumberFormat="1" applyFont="1" applyFill="1" applyBorder="1" applyAlignment="1">
      <alignment horizontal="right"/>
    </xf>
    <xf numFmtId="166" fontId="2" fillId="0" borderId="20" xfId="1" applyNumberFormat="1" applyFont="1" applyFill="1" applyBorder="1" applyAlignment="1">
      <alignment horizontal="right"/>
    </xf>
    <xf numFmtId="166" fontId="8" fillId="3" borderId="0" xfId="0" applyNumberFormat="1" applyFont="1" applyFill="1" applyBorder="1"/>
    <xf numFmtId="166" fontId="8" fillId="0" borderId="20" xfId="0" applyNumberFormat="1" applyFont="1" applyFill="1" applyBorder="1"/>
    <xf numFmtId="166" fontId="2" fillId="3" borderId="19" xfId="1" applyNumberFormat="1" applyFont="1" applyFill="1" applyBorder="1"/>
    <xf numFmtId="166" fontId="6" fillId="0" borderId="12" xfId="1" applyNumberFormat="1" applyFont="1" applyFill="1" applyBorder="1"/>
    <xf numFmtId="0" fontId="6" fillId="0" borderId="12" xfId="0" applyFont="1" applyBorder="1"/>
    <xf numFmtId="166" fontId="6" fillId="3" borderId="0" xfId="1" applyNumberFormat="1" applyFont="1" applyFill="1" applyBorder="1"/>
    <xf numFmtId="166" fontId="6" fillId="0" borderId="20" xfId="1" applyNumberFormat="1" applyFont="1" applyFill="1" applyBorder="1"/>
    <xf numFmtId="0" fontId="8" fillId="2" borderId="7" xfId="0" applyFont="1" applyFill="1" applyBorder="1"/>
    <xf numFmtId="0" fontId="8" fillId="2" borderId="12" xfId="0" applyFont="1" applyFill="1" applyBorder="1"/>
    <xf numFmtId="166" fontId="8" fillId="2" borderId="0" xfId="0" applyNumberFormat="1" applyFont="1" applyFill="1" applyBorder="1"/>
    <xf numFmtId="166" fontId="8" fillId="2" borderId="16" xfId="0" applyNumberFormat="1" applyFont="1" applyFill="1" applyBorder="1"/>
    <xf numFmtId="0" fontId="10" fillId="0" borderId="7" xfId="0" applyFont="1" applyFill="1" applyBorder="1"/>
    <xf numFmtId="0" fontId="10" fillId="0" borderId="1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1" fillId="0" borderId="6" xfId="0" applyFont="1" applyFill="1" applyBorder="1"/>
    <xf numFmtId="0" fontId="10" fillId="0" borderId="11" xfId="0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166" fontId="5" fillId="0" borderId="12" xfId="0" applyNumberFormat="1" applyFont="1" applyFill="1" applyBorder="1"/>
    <xf numFmtId="0" fontId="2" fillId="0" borderId="8" xfId="0" applyFont="1" applyBorder="1"/>
    <xf numFmtId="166" fontId="2" fillId="0" borderId="14" xfId="1" applyNumberFormat="1" applyFont="1" applyFill="1" applyBorder="1"/>
    <xf numFmtId="0" fontId="2" fillId="0" borderId="14" xfId="0" applyFont="1" applyBorder="1"/>
    <xf numFmtId="166" fontId="2" fillId="3" borderId="3" xfId="1" applyNumberFormat="1" applyFont="1" applyFill="1" applyBorder="1"/>
    <xf numFmtId="166" fontId="2" fillId="0" borderId="22" xfId="1" applyNumberFormat="1" applyFont="1" applyFill="1" applyBorder="1"/>
    <xf numFmtId="0" fontId="8" fillId="0" borderId="7" xfId="0" applyFont="1" applyBorder="1"/>
    <xf numFmtId="166" fontId="5" fillId="0" borderId="12" xfId="1" applyNumberFormat="1" applyFont="1" applyFill="1" applyBorder="1" applyAlignment="1">
      <alignment horizontal="right"/>
    </xf>
    <xf numFmtId="166" fontId="2" fillId="0" borderId="14" xfId="0" applyNumberFormat="1" applyFont="1" applyFill="1" applyBorder="1"/>
    <xf numFmtId="166" fontId="2" fillId="3" borderId="3" xfId="0" applyNumberFormat="1" applyFont="1" applyFill="1" applyBorder="1"/>
    <xf numFmtId="166" fontId="2" fillId="0" borderId="22" xfId="0" applyNumberFormat="1" applyFont="1" applyFill="1" applyBorder="1"/>
    <xf numFmtId="0" fontId="2" fillId="0" borderId="9" xfId="0" applyFont="1" applyBorder="1"/>
    <xf numFmtId="166" fontId="2" fillId="0" borderId="15" xfId="0" applyNumberFormat="1" applyFont="1" applyFill="1" applyBorder="1"/>
    <xf numFmtId="0" fontId="2" fillId="0" borderId="15" xfId="0" applyFont="1" applyBorder="1"/>
    <xf numFmtId="166" fontId="2" fillId="3" borderId="4" xfId="0" applyNumberFormat="1" applyFont="1" applyFill="1" applyBorder="1"/>
    <xf numFmtId="166" fontId="2" fillId="0" borderId="23" xfId="0" applyNumberFormat="1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15" fontId="5" fillId="0" borderId="0" xfId="0" applyNumberFormat="1" applyFont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8" fillId="0" borderId="27" xfId="0" applyFont="1" applyBorder="1"/>
    <xf numFmtId="165" fontId="5" fillId="0" borderId="28" xfId="0" applyNumberFormat="1" applyFont="1" applyFill="1" applyBorder="1" applyAlignment="1">
      <alignment horizontal="right"/>
    </xf>
    <xf numFmtId="166" fontId="2" fillId="0" borderId="19" xfId="1" applyNumberFormat="1" applyFont="1" applyFill="1" applyBorder="1"/>
    <xf numFmtId="0" fontId="5" fillId="0" borderId="28" xfId="0" applyFont="1" applyFill="1" applyBorder="1"/>
    <xf numFmtId="0" fontId="8" fillId="0" borderId="28" xfId="0" applyFont="1" applyFill="1" applyBorder="1"/>
    <xf numFmtId="166" fontId="2" fillId="0" borderId="19" xfId="1" applyNumberFormat="1" applyFont="1" applyFill="1" applyBorder="1" applyAlignment="1">
      <alignment horizontal="right"/>
    </xf>
    <xf numFmtId="0" fontId="8" fillId="0" borderId="28" xfId="0" applyFont="1" applyFill="1" applyBorder="1" applyAlignment="1">
      <alignment horizontal="center"/>
    </xf>
    <xf numFmtId="166" fontId="6" fillId="0" borderId="28" xfId="1" applyNumberFormat="1" applyFont="1" applyFill="1" applyBorder="1"/>
    <xf numFmtId="0" fontId="8" fillId="2" borderId="28" xfId="0" applyFont="1" applyFill="1" applyBorder="1"/>
    <xf numFmtId="0" fontId="10" fillId="0" borderId="28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166" fontId="5" fillId="0" borderId="28" xfId="0" applyNumberFormat="1" applyFont="1" applyFill="1" applyBorder="1"/>
    <xf numFmtId="166" fontId="2" fillId="0" borderId="29" xfId="1" applyNumberFormat="1" applyFont="1" applyFill="1" applyBorder="1"/>
    <xf numFmtId="166" fontId="5" fillId="0" borderId="28" xfId="1" applyNumberFormat="1" applyFont="1" applyFill="1" applyBorder="1" applyAlignment="1">
      <alignment horizontal="right"/>
    </xf>
    <xf numFmtId="166" fontId="2" fillId="0" borderId="29" xfId="0" applyNumberFormat="1" applyFont="1" applyFill="1" applyBorder="1"/>
    <xf numFmtId="166" fontId="2" fillId="0" borderId="30" xfId="0" applyNumberFormat="1" applyFont="1" applyBorder="1"/>
    <xf numFmtId="0" fontId="4" fillId="0" borderId="14" xfId="0" applyFont="1" applyBorder="1"/>
    <xf numFmtId="0" fontId="7" fillId="0" borderId="14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92"/>
  <sheetViews>
    <sheetView tabSelected="1" zoomScale="80" zoomScaleNormal="80" workbookViewId="0">
      <selection activeCell="E2" sqref="E2"/>
    </sheetView>
  </sheetViews>
  <sheetFormatPr defaultColWidth="9.109375" defaultRowHeight="21" x14ac:dyDescent="0.4"/>
  <cols>
    <col min="1" max="1" width="2.109375" style="2" customWidth="1"/>
    <col min="2" max="2" width="65.33203125" style="1" customWidth="1"/>
    <col min="3" max="3" width="25.88671875" style="1" customWidth="1"/>
    <col min="4" max="4" width="2.88671875" style="1" customWidth="1"/>
    <col min="5" max="5" width="26.88671875" style="1" customWidth="1"/>
    <col min="6" max="6" width="3" style="1" customWidth="1"/>
    <col min="7" max="7" width="27.5546875" style="1" customWidth="1"/>
    <col min="8" max="8" width="44" style="2" customWidth="1"/>
    <col min="9" max="9" width="10.33203125" style="2" bestFit="1" customWidth="1"/>
    <col min="10" max="16384" width="9.109375" style="2"/>
  </cols>
  <sheetData>
    <row r="1" spans="2:8" ht="36.6" x14ac:dyDescent="0.7">
      <c r="B1" s="82" t="s">
        <v>0</v>
      </c>
      <c r="C1" s="3"/>
      <c r="D1" s="3"/>
      <c r="E1" s="3"/>
      <c r="F1" s="4"/>
      <c r="G1" s="3"/>
    </row>
    <row r="2" spans="2:8" ht="36.6" x14ac:dyDescent="0.7">
      <c r="B2" s="84" t="s">
        <v>77</v>
      </c>
      <c r="C2" s="3"/>
      <c r="D2" s="3"/>
      <c r="E2" s="3"/>
      <c r="F2" s="4"/>
      <c r="G2" s="3"/>
    </row>
    <row r="3" spans="2:8" ht="36.6" x14ac:dyDescent="0.7">
      <c r="B3" s="83" t="s">
        <v>78</v>
      </c>
      <c r="C3" s="3"/>
      <c r="D3" s="3"/>
      <c r="E3" s="3"/>
      <c r="F3" s="4"/>
      <c r="G3" s="3"/>
    </row>
    <row r="4" spans="2:8" ht="36.6" x14ac:dyDescent="0.7">
      <c r="B4" s="83" t="s">
        <v>81</v>
      </c>
      <c r="C4" s="3"/>
      <c r="D4" s="3"/>
      <c r="E4" s="3"/>
      <c r="F4" s="4"/>
      <c r="G4" s="3"/>
    </row>
    <row r="5" spans="2:8" ht="26.4" thickBot="1" x14ac:dyDescent="0.55000000000000004">
      <c r="B5" s="85"/>
      <c r="C5" s="3"/>
      <c r="D5" s="3"/>
      <c r="E5" s="3"/>
      <c r="F5" s="5"/>
      <c r="G5" s="3"/>
    </row>
    <row r="6" spans="2:8" ht="25.8" x14ac:dyDescent="0.5">
      <c r="B6" s="6"/>
      <c r="C6" s="7">
        <v>2021</v>
      </c>
      <c r="D6" s="8"/>
      <c r="E6" s="9">
        <v>2020</v>
      </c>
      <c r="F6" s="10"/>
      <c r="G6" s="86">
        <v>2020</v>
      </c>
      <c r="H6" s="104"/>
    </row>
    <row r="7" spans="2:8" ht="25.8" x14ac:dyDescent="0.5">
      <c r="B7" s="11"/>
      <c r="C7" s="12" t="s">
        <v>1</v>
      </c>
      <c r="D7" s="13"/>
      <c r="E7" s="14" t="s">
        <v>50</v>
      </c>
      <c r="F7" s="15"/>
      <c r="G7" s="87" t="s">
        <v>1</v>
      </c>
      <c r="H7" s="105" t="s">
        <v>74</v>
      </c>
    </row>
    <row r="8" spans="2:8" ht="21" customHeight="1" x14ac:dyDescent="0.5">
      <c r="B8" s="16" t="s">
        <v>2</v>
      </c>
      <c r="C8" s="17"/>
      <c r="D8" s="18"/>
      <c r="E8" s="19"/>
      <c r="F8" s="20"/>
      <c r="G8" s="88"/>
      <c r="H8" s="104"/>
    </row>
    <row r="9" spans="2:8" ht="25.8" x14ac:dyDescent="0.5">
      <c r="B9" s="21" t="s">
        <v>3</v>
      </c>
      <c r="C9" s="22">
        <v>500</v>
      </c>
      <c r="D9" s="23"/>
      <c r="E9" s="24">
        <v>31</v>
      </c>
      <c r="F9" s="25"/>
      <c r="G9" s="89">
        <v>500</v>
      </c>
      <c r="H9" s="104"/>
    </row>
    <row r="10" spans="2:8" ht="25.8" x14ac:dyDescent="0.5">
      <c r="B10" s="21" t="s">
        <v>4</v>
      </c>
      <c r="C10" s="22">
        <v>750</v>
      </c>
      <c r="D10" s="23"/>
      <c r="E10" s="26">
        <v>0</v>
      </c>
      <c r="F10" s="27"/>
      <c r="G10" s="89">
        <v>750</v>
      </c>
      <c r="H10" s="104"/>
    </row>
    <row r="11" spans="2:8" ht="25.8" x14ac:dyDescent="0.5">
      <c r="B11" s="21" t="s">
        <v>5</v>
      </c>
      <c r="C11" s="22">
        <v>300</v>
      </c>
      <c r="D11" s="23"/>
      <c r="E11" s="26">
        <v>0</v>
      </c>
      <c r="F11" s="27"/>
      <c r="G11" s="89">
        <v>300</v>
      </c>
      <c r="H11" s="104"/>
    </row>
    <row r="12" spans="2:8" ht="25.8" x14ac:dyDescent="0.5">
      <c r="B12" s="21" t="s">
        <v>51</v>
      </c>
      <c r="C12" s="22">
        <v>2000</v>
      </c>
      <c r="D12" s="23"/>
      <c r="E12" s="26">
        <v>864</v>
      </c>
      <c r="F12" s="27"/>
      <c r="G12" s="89">
        <v>5100</v>
      </c>
      <c r="H12" s="104"/>
    </row>
    <row r="13" spans="2:8" ht="25.8" x14ac:dyDescent="0.5">
      <c r="B13" s="21" t="s">
        <v>52</v>
      </c>
      <c r="C13" s="22">
        <v>1500</v>
      </c>
      <c r="D13" s="23"/>
      <c r="E13" s="26">
        <v>0</v>
      </c>
      <c r="F13" s="27"/>
      <c r="G13" s="89">
        <v>1000</v>
      </c>
      <c r="H13" s="104"/>
    </row>
    <row r="14" spans="2:8" ht="26.4" thickBot="1" x14ac:dyDescent="0.55000000000000004">
      <c r="B14" s="21"/>
      <c r="C14" s="28">
        <f>SUM(C9:C13)</f>
        <v>5050</v>
      </c>
      <c r="D14" s="29"/>
      <c r="E14" s="30">
        <f>SUM(E9:E13)</f>
        <v>895</v>
      </c>
      <c r="F14" s="31"/>
      <c r="G14" s="90">
        <f>SUM(G9:G13)</f>
        <v>7650</v>
      </c>
      <c r="H14" s="104"/>
    </row>
    <row r="15" spans="2:8" ht="26.4" thickTop="1" x14ac:dyDescent="0.5">
      <c r="B15" s="21"/>
      <c r="C15" s="32"/>
      <c r="D15" s="23"/>
      <c r="E15" s="26"/>
      <c r="F15" s="27"/>
      <c r="G15" s="91"/>
      <c r="H15" s="104"/>
    </row>
    <row r="16" spans="2:8" ht="25.8" x14ac:dyDescent="0.5">
      <c r="B16" s="16" t="s">
        <v>7</v>
      </c>
      <c r="C16" s="17"/>
      <c r="D16" s="18"/>
      <c r="E16" s="33"/>
      <c r="F16" s="34"/>
      <c r="G16" s="92"/>
      <c r="H16" s="104"/>
    </row>
    <row r="17" spans="2:8" ht="25.8" x14ac:dyDescent="0.5">
      <c r="B17" s="35" t="s">
        <v>8</v>
      </c>
      <c r="C17" s="22">
        <v>200</v>
      </c>
      <c r="D17" s="36"/>
      <c r="E17" s="37">
        <v>625</v>
      </c>
      <c r="F17" s="38"/>
      <c r="G17" s="89">
        <v>500</v>
      </c>
      <c r="H17" s="104"/>
    </row>
    <row r="18" spans="2:8" ht="25.8" x14ac:dyDescent="0.5">
      <c r="B18" s="21" t="s">
        <v>71</v>
      </c>
      <c r="C18" s="22">
        <v>1000</v>
      </c>
      <c r="D18" s="23"/>
      <c r="E18" s="37">
        <v>337</v>
      </c>
      <c r="F18" s="38"/>
      <c r="G18" s="89">
        <v>1200</v>
      </c>
      <c r="H18" s="104"/>
    </row>
    <row r="19" spans="2:8" ht="25.8" x14ac:dyDescent="0.5">
      <c r="B19" s="21" t="s">
        <v>9</v>
      </c>
      <c r="C19" s="22">
        <v>50</v>
      </c>
      <c r="D19" s="23"/>
      <c r="E19" s="37">
        <v>141</v>
      </c>
      <c r="F19" s="38"/>
      <c r="G19" s="89">
        <v>1300</v>
      </c>
      <c r="H19" s="104"/>
    </row>
    <row r="20" spans="2:8" ht="25.8" x14ac:dyDescent="0.5">
      <c r="B20" s="35" t="s">
        <v>60</v>
      </c>
      <c r="C20" s="22">
        <v>50</v>
      </c>
      <c r="D20" s="23"/>
      <c r="E20" s="41">
        <v>0</v>
      </c>
      <c r="F20" s="42"/>
      <c r="G20" s="89">
        <v>1000</v>
      </c>
      <c r="H20" s="104"/>
    </row>
    <row r="21" spans="2:8" ht="25.8" x14ac:dyDescent="0.5">
      <c r="B21" s="21" t="s">
        <v>46</v>
      </c>
      <c r="C21" s="22">
        <v>0</v>
      </c>
      <c r="D21" s="23"/>
      <c r="E21" s="37">
        <v>0</v>
      </c>
      <c r="F21" s="38"/>
      <c r="G21" s="89"/>
      <c r="H21" s="104"/>
    </row>
    <row r="22" spans="2:8" ht="26.4" thickBot="1" x14ac:dyDescent="0.55000000000000004">
      <c r="B22" s="21"/>
      <c r="C22" s="39">
        <f>SUM(C17:C21)</f>
        <v>1300</v>
      </c>
      <c r="D22" s="29"/>
      <c r="E22" s="39">
        <f t="shared" ref="E22" si="0">SUM(E16:E21)</f>
        <v>1103</v>
      </c>
      <c r="F22" s="39"/>
      <c r="G22" s="93">
        <f>SUM(G17:G21)</f>
        <v>4000</v>
      </c>
      <c r="H22" s="104"/>
    </row>
    <row r="23" spans="2:8" ht="18" customHeight="1" thickTop="1" x14ac:dyDescent="0.5">
      <c r="B23" s="21"/>
      <c r="C23" s="32"/>
      <c r="D23" s="23"/>
      <c r="E23" s="26"/>
      <c r="F23" s="27"/>
      <c r="G23" s="91"/>
      <c r="H23" s="104"/>
    </row>
    <row r="24" spans="2:8" ht="25.95" customHeight="1" x14ac:dyDescent="0.5">
      <c r="B24" s="16" t="s">
        <v>10</v>
      </c>
      <c r="C24" s="40"/>
      <c r="D24" s="18"/>
      <c r="E24" s="33"/>
      <c r="F24" s="34"/>
      <c r="G24" s="94"/>
      <c r="H24" s="104"/>
    </row>
    <row r="25" spans="2:8" ht="25.8" x14ac:dyDescent="0.5">
      <c r="B25" s="21" t="s">
        <v>64</v>
      </c>
      <c r="C25" s="22">
        <v>1000</v>
      </c>
      <c r="D25" s="23"/>
      <c r="E25" s="41">
        <v>1501</v>
      </c>
      <c r="F25" s="42"/>
      <c r="G25" s="89">
        <v>1400</v>
      </c>
      <c r="H25" s="104"/>
    </row>
    <row r="26" spans="2:8" ht="25.8" x14ac:dyDescent="0.5">
      <c r="B26" s="21" t="s">
        <v>11</v>
      </c>
      <c r="C26" s="22">
        <v>750</v>
      </c>
      <c r="D26" s="23"/>
      <c r="E26" s="41">
        <v>562</v>
      </c>
      <c r="F26" s="42"/>
      <c r="G26" s="89">
        <v>750</v>
      </c>
      <c r="H26" s="104"/>
    </row>
    <row r="27" spans="2:8" ht="25.8" x14ac:dyDescent="0.5">
      <c r="B27" s="21" t="s">
        <v>12</v>
      </c>
      <c r="C27" s="22">
        <v>1200</v>
      </c>
      <c r="D27" s="23"/>
      <c r="E27" s="41">
        <v>1389</v>
      </c>
      <c r="F27" s="42"/>
      <c r="G27" s="89">
        <v>1200</v>
      </c>
      <c r="H27" s="104"/>
    </row>
    <row r="28" spans="2:8" ht="25.8" x14ac:dyDescent="0.5">
      <c r="B28" s="21" t="s">
        <v>13</v>
      </c>
      <c r="C28" s="22">
        <v>1000</v>
      </c>
      <c r="D28" s="23"/>
      <c r="E28" s="41">
        <v>1300</v>
      </c>
      <c r="F28" s="42"/>
      <c r="G28" s="89">
        <v>2000</v>
      </c>
      <c r="H28" s="104"/>
    </row>
    <row r="29" spans="2:8" ht="25.8" x14ac:dyDescent="0.5">
      <c r="B29" s="21" t="s">
        <v>14</v>
      </c>
      <c r="C29" s="22">
        <v>250</v>
      </c>
      <c r="D29" s="23"/>
      <c r="E29" s="41">
        <v>0</v>
      </c>
      <c r="F29" s="42"/>
      <c r="G29" s="89">
        <v>250</v>
      </c>
      <c r="H29" s="104"/>
    </row>
    <row r="30" spans="2:8" ht="25.8" x14ac:dyDescent="0.5">
      <c r="B30" s="21" t="s">
        <v>15</v>
      </c>
      <c r="C30" s="22">
        <v>500</v>
      </c>
      <c r="D30" s="23"/>
      <c r="E30" s="41">
        <v>0</v>
      </c>
      <c r="F30" s="42"/>
      <c r="G30" s="89">
        <v>650</v>
      </c>
      <c r="H30" s="104" t="s">
        <v>79</v>
      </c>
    </row>
    <row r="31" spans="2:8" ht="25.8" x14ac:dyDescent="0.5">
      <c r="B31" s="35" t="s">
        <v>62</v>
      </c>
      <c r="C31" s="22">
        <v>200</v>
      </c>
      <c r="D31" s="23"/>
      <c r="E31" s="43">
        <v>54</v>
      </c>
      <c r="F31" s="44"/>
      <c r="G31" s="89">
        <v>0</v>
      </c>
      <c r="H31" s="104"/>
    </row>
    <row r="32" spans="2:8" ht="25.8" x14ac:dyDescent="0.5">
      <c r="B32" s="35" t="s">
        <v>45</v>
      </c>
      <c r="C32" s="22">
        <v>500</v>
      </c>
      <c r="D32" s="23"/>
      <c r="E32" s="43">
        <v>500</v>
      </c>
      <c r="F32" s="44"/>
      <c r="G32" s="89">
        <v>500</v>
      </c>
      <c r="H32" s="104"/>
    </row>
    <row r="33" spans="2:8" ht="25.8" x14ac:dyDescent="0.5">
      <c r="B33" s="21" t="s">
        <v>63</v>
      </c>
      <c r="C33" s="22">
        <v>1000</v>
      </c>
      <c r="D33" s="23"/>
      <c r="E33" s="26">
        <v>246</v>
      </c>
      <c r="F33" s="27"/>
      <c r="G33" s="89">
        <v>1000</v>
      </c>
      <c r="H33" s="104"/>
    </row>
    <row r="34" spans="2:8" ht="26.4" thickBot="1" x14ac:dyDescent="0.55000000000000004">
      <c r="B34" s="21"/>
      <c r="C34" s="39">
        <f>SUM(C25:C33)</f>
        <v>6400</v>
      </c>
      <c r="D34" s="29"/>
      <c r="E34" s="45">
        <f>SUM(E25:E33)</f>
        <v>5552</v>
      </c>
      <c r="F34" s="46"/>
      <c r="G34" s="93">
        <f>SUM(G25:G33)</f>
        <v>7750</v>
      </c>
      <c r="H34" s="104"/>
    </row>
    <row r="35" spans="2:8" ht="26.4" thickTop="1" x14ac:dyDescent="0.5">
      <c r="B35" s="21"/>
      <c r="C35" s="32"/>
      <c r="D35" s="23"/>
      <c r="E35" s="26"/>
      <c r="F35" s="27"/>
      <c r="G35" s="91"/>
      <c r="H35" s="104"/>
    </row>
    <row r="36" spans="2:8" ht="25.8" x14ac:dyDescent="0.5">
      <c r="B36" s="16" t="s">
        <v>17</v>
      </c>
      <c r="C36" s="17"/>
      <c r="D36" s="18"/>
      <c r="E36" s="47"/>
      <c r="F36" s="48"/>
      <c r="G36" s="92"/>
      <c r="H36" s="104"/>
    </row>
    <row r="37" spans="2:8" ht="25.8" x14ac:dyDescent="0.5">
      <c r="B37" s="21" t="s">
        <v>59</v>
      </c>
      <c r="C37" s="22">
        <v>7000</v>
      </c>
      <c r="D37" s="23"/>
      <c r="E37" s="26">
        <v>8432</v>
      </c>
      <c r="F37" s="27"/>
      <c r="G37" s="89">
        <v>7200</v>
      </c>
      <c r="H37" s="104"/>
    </row>
    <row r="38" spans="2:8" ht="25.8" x14ac:dyDescent="0.5">
      <c r="B38" s="35" t="s">
        <v>18</v>
      </c>
      <c r="C38" s="22">
        <v>11600</v>
      </c>
      <c r="D38" s="23"/>
      <c r="E38" s="26">
        <v>16215</v>
      </c>
      <c r="F38" s="27"/>
      <c r="G38" s="89">
        <v>16800</v>
      </c>
      <c r="H38" s="104"/>
    </row>
    <row r="39" spans="2:8" ht="25.8" x14ac:dyDescent="0.5">
      <c r="B39" s="21" t="s">
        <v>19</v>
      </c>
      <c r="C39" s="22">
        <v>0</v>
      </c>
      <c r="D39" s="23"/>
      <c r="E39" s="26">
        <v>-1000</v>
      </c>
      <c r="F39" s="27"/>
      <c r="G39" s="89">
        <v>-6000</v>
      </c>
      <c r="H39" s="104" t="s">
        <v>58</v>
      </c>
    </row>
    <row r="40" spans="2:8" ht="25.8" x14ac:dyDescent="0.5">
      <c r="B40" s="21" t="s">
        <v>20</v>
      </c>
      <c r="C40" s="22">
        <v>0</v>
      </c>
      <c r="D40" s="23"/>
      <c r="E40" s="26">
        <v>0</v>
      </c>
      <c r="F40" s="27"/>
      <c r="G40" s="89">
        <v>0</v>
      </c>
      <c r="H40" s="104"/>
    </row>
    <row r="41" spans="2:8" ht="25.8" x14ac:dyDescent="0.5">
      <c r="B41" s="21" t="s">
        <v>56</v>
      </c>
      <c r="C41" s="22">
        <v>1500</v>
      </c>
      <c r="D41" s="23"/>
      <c r="E41" s="26">
        <v>4673</v>
      </c>
      <c r="F41" s="27"/>
      <c r="G41" s="89">
        <v>500</v>
      </c>
      <c r="H41" s="104"/>
    </row>
    <row r="42" spans="2:8" ht="25.8" x14ac:dyDescent="0.5">
      <c r="B42" s="21" t="s">
        <v>57</v>
      </c>
      <c r="C42" s="22">
        <v>1200</v>
      </c>
      <c r="D42" s="23"/>
      <c r="E42" s="26">
        <v>1040</v>
      </c>
      <c r="F42" s="27"/>
      <c r="G42" s="89">
        <v>0</v>
      </c>
      <c r="H42" s="104" t="s">
        <v>76</v>
      </c>
    </row>
    <row r="43" spans="2:8" ht="25.8" x14ac:dyDescent="0.5">
      <c r="B43" s="21" t="s">
        <v>21</v>
      </c>
      <c r="C43" s="22">
        <v>2900</v>
      </c>
      <c r="D43" s="23"/>
      <c r="E43" s="26">
        <v>2512</v>
      </c>
      <c r="F43" s="27"/>
      <c r="G43" s="89">
        <v>3000</v>
      </c>
      <c r="H43" s="104" t="s">
        <v>75</v>
      </c>
    </row>
    <row r="44" spans="2:8" ht="25.8" x14ac:dyDescent="0.5">
      <c r="B44" s="21" t="s">
        <v>53</v>
      </c>
      <c r="C44" s="22">
        <v>3700</v>
      </c>
      <c r="D44" s="23"/>
      <c r="E44" s="26">
        <v>5418</v>
      </c>
      <c r="F44" s="27"/>
      <c r="G44" s="89">
        <v>5500</v>
      </c>
      <c r="H44" s="104"/>
    </row>
    <row r="45" spans="2:8" ht="25.8" x14ac:dyDescent="0.5">
      <c r="B45" s="35" t="s">
        <v>22</v>
      </c>
      <c r="C45" s="22">
        <v>10000</v>
      </c>
      <c r="D45" s="23"/>
      <c r="E45" s="26">
        <v>8902</v>
      </c>
      <c r="F45" s="27"/>
      <c r="G45" s="89">
        <v>10000</v>
      </c>
      <c r="H45" s="104"/>
    </row>
    <row r="46" spans="2:8" ht="25.8" x14ac:dyDescent="0.5">
      <c r="B46" s="21" t="s">
        <v>23</v>
      </c>
      <c r="C46" s="22">
        <v>3000</v>
      </c>
      <c r="D46" s="23"/>
      <c r="E46" s="26">
        <v>2121</v>
      </c>
      <c r="F46" s="27"/>
      <c r="G46" s="89">
        <v>3000</v>
      </c>
      <c r="H46" s="104"/>
    </row>
    <row r="47" spans="2:8" ht="25.8" x14ac:dyDescent="0.5">
      <c r="B47" s="21" t="s">
        <v>66</v>
      </c>
      <c r="C47" s="22">
        <v>5366</v>
      </c>
      <c r="D47" s="23"/>
      <c r="E47" s="26">
        <v>5127</v>
      </c>
      <c r="F47" s="27"/>
      <c r="G47" s="89">
        <v>5250</v>
      </c>
      <c r="H47" s="104"/>
    </row>
    <row r="48" spans="2:8" ht="25.8" x14ac:dyDescent="0.5">
      <c r="B48" s="21" t="s">
        <v>67</v>
      </c>
      <c r="C48" s="22">
        <v>1228</v>
      </c>
      <c r="D48" s="23"/>
      <c r="E48" s="26">
        <v>0</v>
      </c>
      <c r="F48" s="27"/>
      <c r="G48" s="89"/>
      <c r="H48" s="104"/>
    </row>
    <row r="49" spans="2:8" ht="25.8" x14ac:dyDescent="0.5">
      <c r="B49" s="21" t="s">
        <v>68</v>
      </c>
      <c r="C49" s="22">
        <v>7000</v>
      </c>
      <c r="D49" s="23"/>
      <c r="E49" s="26">
        <v>0</v>
      </c>
      <c r="F49" s="27"/>
      <c r="G49" s="89"/>
      <c r="H49" s="104"/>
    </row>
    <row r="50" spans="2:8" ht="25.8" x14ac:dyDescent="0.5">
      <c r="B50" s="21" t="s">
        <v>72</v>
      </c>
      <c r="C50" s="22">
        <v>2500</v>
      </c>
      <c r="D50" s="23"/>
      <c r="E50" s="26">
        <v>2950</v>
      </c>
      <c r="F50" s="27"/>
      <c r="G50" s="89">
        <v>3500</v>
      </c>
      <c r="H50" s="104"/>
    </row>
    <row r="51" spans="2:8" ht="25.8" x14ac:dyDescent="0.5">
      <c r="B51" s="21" t="s">
        <v>24</v>
      </c>
      <c r="C51" s="22">
        <v>0</v>
      </c>
      <c r="D51" s="23"/>
      <c r="E51" s="26">
        <v>23</v>
      </c>
      <c r="F51" s="27"/>
      <c r="G51" s="89">
        <v>2500</v>
      </c>
      <c r="H51" s="104" t="s">
        <v>55</v>
      </c>
    </row>
    <row r="52" spans="2:8" ht="26.4" thickBot="1" x14ac:dyDescent="0.55000000000000004">
      <c r="B52" s="21"/>
      <c r="C52" s="28">
        <f>SUM(C37:C51)</f>
        <v>56994</v>
      </c>
      <c r="D52" s="29"/>
      <c r="E52" s="28">
        <f>SUM(E37:E51)</f>
        <v>56413</v>
      </c>
      <c r="F52" s="31"/>
      <c r="G52" s="90">
        <f>SUM(G37:G51)</f>
        <v>51250</v>
      </c>
      <c r="H52" s="104"/>
    </row>
    <row r="53" spans="2:8" ht="26.4" thickTop="1" x14ac:dyDescent="0.5">
      <c r="B53" s="16" t="s">
        <v>25</v>
      </c>
      <c r="C53" s="17"/>
      <c r="D53" s="18"/>
      <c r="E53" s="47"/>
      <c r="F53" s="48"/>
      <c r="G53" s="92"/>
      <c r="H53" s="104"/>
    </row>
    <row r="54" spans="2:8" ht="25.8" x14ac:dyDescent="0.5">
      <c r="B54" s="21" t="s">
        <v>73</v>
      </c>
      <c r="C54" s="22">
        <v>1000</v>
      </c>
      <c r="D54" s="23"/>
      <c r="E54" s="26">
        <v>2024</v>
      </c>
      <c r="F54" s="27"/>
      <c r="G54" s="89">
        <v>1000</v>
      </c>
      <c r="H54" s="104"/>
    </row>
    <row r="55" spans="2:8" ht="25.8" x14ac:dyDescent="0.5">
      <c r="B55" s="21" t="s">
        <v>54</v>
      </c>
      <c r="C55" s="22">
        <v>1000</v>
      </c>
      <c r="D55" s="23"/>
      <c r="E55" s="26">
        <v>0</v>
      </c>
      <c r="F55" s="27"/>
      <c r="G55" s="89">
        <v>0</v>
      </c>
      <c r="H55" s="104"/>
    </row>
    <row r="56" spans="2:8" ht="25.8" x14ac:dyDescent="0.5">
      <c r="B56" s="21" t="s">
        <v>16</v>
      </c>
      <c r="C56" s="22">
        <v>206</v>
      </c>
      <c r="D56" s="23"/>
      <c r="E56" s="26">
        <v>0</v>
      </c>
      <c r="F56" s="27"/>
      <c r="G56" s="89">
        <v>0</v>
      </c>
      <c r="H56" s="104"/>
    </row>
    <row r="57" spans="2:8" ht="25.8" x14ac:dyDescent="0.5">
      <c r="B57" s="21" t="s">
        <v>49</v>
      </c>
      <c r="C57" s="22">
        <v>1250</v>
      </c>
      <c r="D57" s="23"/>
      <c r="E57" s="26"/>
      <c r="F57" s="27"/>
      <c r="G57" s="89">
        <v>2000</v>
      </c>
      <c r="H57" s="104"/>
    </row>
    <row r="58" spans="2:8" ht="25.8" x14ac:dyDescent="0.5">
      <c r="B58" s="21" t="s">
        <v>26</v>
      </c>
      <c r="C58" s="22">
        <v>700</v>
      </c>
      <c r="D58" s="23"/>
      <c r="E58" s="26">
        <v>599</v>
      </c>
      <c r="F58" s="27"/>
      <c r="G58" s="89">
        <v>850</v>
      </c>
      <c r="H58" s="104"/>
    </row>
    <row r="59" spans="2:8" ht="25.8" x14ac:dyDescent="0.5">
      <c r="B59" s="21" t="s">
        <v>27</v>
      </c>
      <c r="C59" s="22">
        <v>4800</v>
      </c>
      <c r="D59" s="23"/>
      <c r="E59" s="26">
        <v>4371</v>
      </c>
      <c r="F59" s="27"/>
      <c r="G59" s="89">
        <v>5000</v>
      </c>
      <c r="H59" s="104"/>
    </row>
    <row r="60" spans="2:8" ht="25.8" x14ac:dyDescent="0.5">
      <c r="B60" s="21" t="s">
        <v>6</v>
      </c>
      <c r="C60" s="22">
        <v>1000</v>
      </c>
      <c r="D60" s="23"/>
      <c r="E60" s="26">
        <v>255</v>
      </c>
      <c r="F60" s="27"/>
      <c r="G60" s="89">
        <v>1000</v>
      </c>
      <c r="H60" s="104"/>
    </row>
    <row r="61" spans="2:8" ht="25.8" x14ac:dyDescent="0.5">
      <c r="B61" s="21" t="s">
        <v>70</v>
      </c>
      <c r="C61" s="22"/>
      <c r="D61" s="23"/>
      <c r="E61" s="26">
        <v>10000</v>
      </c>
      <c r="F61" s="27"/>
      <c r="G61" s="89"/>
      <c r="H61" s="104"/>
    </row>
    <row r="62" spans="2:8" ht="26.4" thickBot="1" x14ac:dyDescent="0.55000000000000004">
      <c r="B62" s="21"/>
      <c r="C62" s="28">
        <f>SUM(C54:C61)</f>
        <v>9956</v>
      </c>
      <c r="D62" s="29"/>
      <c r="E62" s="49">
        <f t="shared" ref="E62" si="1">SUM(E54:E61)</f>
        <v>17249</v>
      </c>
      <c r="F62" s="31"/>
      <c r="G62" s="90">
        <f>SUM(G54:G61)</f>
        <v>9850</v>
      </c>
      <c r="H62" s="104"/>
    </row>
    <row r="63" spans="2:8" ht="26.4" thickTop="1" x14ac:dyDescent="0.5">
      <c r="B63" s="21"/>
      <c r="C63" s="32"/>
      <c r="D63" s="23"/>
      <c r="E63" s="26"/>
      <c r="F63" s="27"/>
      <c r="G63" s="91"/>
      <c r="H63" s="104"/>
    </row>
    <row r="64" spans="2:8" ht="25.8" x14ac:dyDescent="0.5">
      <c r="B64" s="16" t="s">
        <v>28</v>
      </c>
      <c r="C64" s="40"/>
      <c r="D64" s="18"/>
      <c r="E64" s="47"/>
      <c r="F64" s="48"/>
      <c r="G64" s="94"/>
      <c r="H64" s="104"/>
    </row>
    <row r="65" spans="2:8" ht="25.8" x14ac:dyDescent="0.5">
      <c r="B65" s="35" t="s">
        <v>29</v>
      </c>
      <c r="C65" s="22">
        <v>112500</v>
      </c>
      <c r="D65" s="23"/>
      <c r="E65" s="26">
        <v>112359</v>
      </c>
      <c r="F65" s="27"/>
      <c r="G65" s="89">
        <v>112000</v>
      </c>
      <c r="H65" s="104"/>
    </row>
    <row r="66" spans="2:8" ht="25.8" x14ac:dyDescent="0.5">
      <c r="B66" s="21" t="s">
        <v>30</v>
      </c>
      <c r="C66" s="22">
        <v>1400</v>
      </c>
      <c r="D66" s="23"/>
      <c r="E66" s="26">
        <v>334</v>
      </c>
      <c r="F66" s="27"/>
      <c r="G66" s="89">
        <v>2600</v>
      </c>
      <c r="H66" s="104"/>
    </row>
    <row r="67" spans="2:8" ht="25.8" x14ac:dyDescent="0.5">
      <c r="B67" s="35" t="s">
        <v>31</v>
      </c>
      <c r="C67" s="22">
        <v>52500</v>
      </c>
      <c r="D67" s="23"/>
      <c r="E67" s="26">
        <v>48421</v>
      </c>
      <c r="F67" s="27"/>
      <c r="G67" s="89">
        <v>47500</v>
      </c>
      <c r="H67" s="104"/>
    </row>
    <row r="68" spans="2:8" ht="26.4" thickBot="1" x14ac:dyDescent="0.55000000000000004">
      <c r="B68" s="21"/>
      <c r="C68" s="28">
        <f>SUM(C65:C67)</f>
        <v>166400</v>
      </c>
      <c r="D68" s="29"/>
      <c r="E68" s="49">
        <f>SUM(E65:E67)</f>
        <v>161114</v>
      </c>
      <c r="F68" s="31"/>
      <c r="G68" s="90">
        <f>SUM(G65:G67)</f>
        <v>162100</v>
      </c>
      <c r="H68" s="104"/>
    </row>
    <row r="69" spans="2:8" ht="26.4" thickTop="1" x14ac:dyDescent="0.5">
      <c r="B69" s="21"/>
      <c r="C69" s="32"/>
      <c r="D69" s="23"/>
      <c r="E69" s="26"/>
      <c r="F69" s="27"/>
      <c r="G69" s="91"/>
      <c r="H69" s="104"/>
    </row>
    <row r="70" spans="2:8" ht="26.4" thickBot="1" x14ac:dyDescent="0.55000000000000004">
      <c r="B70" s="16" t="s">
        <v>32</v>
      </c>
      <c r="C70" s="50">
        <f>SUM(C14+C22+C34+C52+C62+C68)</f>
        <v>246100</v>
      </c>
      <c r="D70" s="51"/>
      <c r="E70" s="52">
        <f>SUM(E14+E22+E34+E52+E62+E68)</f>
        <v>242326</v>
      </c>
      <c r="F70" s="53"/>
      <c r="G70" s="95">
        <f>SUM(G14+G22+G34+G52+G62+G68)</f>
        <v>242600</v>
      </c>
      <c r="H70" s="104"/>
    </row>
    <row r="71" spans="2:8" ht="9.75" customHeight="1" thickBot="1" x14ac:dyDescent="0.55000000000000004">
      <c r="B71" s="54"/>
      <c r="C71" s="55"/>
      <c r="D71" s="55"/>
      <c r="E71" s="56"/>
      <c r="F71" s="57"/>
      <c r="G71" s="96"/>
      <c r="H71" s="104"/>
    </row>
    <row r="72" spans="2:8" ht="25.8" x14ac:dyDescent="0.5">
      <c r="B72" s="58" t="s">
        <v>47</v>
      </c>
      <c r="C72" s="59">
        <v>2021</v>
      </c>
      <c r="D72" s="51"/>
      <c r="E72" s="60">
        <v>2020</v>
      </c>
      <c r="F72" s="61"/>
      <c r="G72" s="97">
        <v>2020</v>
      </c>
      <c r="H72" s="104"/>
    </row>
    <row r="73" spans="2:8" ht="25.8" x14ac:dyDescent="0.5">
      <c r="B73" s="62"/>
      <c r="C73" s="63" t="s">
        <v>1</v>
      </c>
      <c r="D73" s="13"/>
      <c r="E73" s="64" t="s">
        <v>50</v>
      </c>
      <c r="F73" s="65"/>
      <c r="G73" s="98" t="s">
        <v>1</v>
      </c>
      <c r="H73" s="104"/>
    </row>
    <row r="74" spans="2:8" ht="25.8" x14ac:dyDescent="0.5">
      <c r="B74" s="16" t="s">
        <v>48</v>
      </c>
      <c r="C74" s="40"/>
      <c r="D74" s="18"/>
      <c r="E74" s="47"/>
      <c r="F74" s="48"/>
      <c r="G74" s="94"/>
      <c r="H74" s="104"/>
    </row>
    <row r="75" spans="2:8" ht="25.8" x14ac:dyDescent="0.5">
      <c r="B75" s="21" t="s">
        <v>2</v>
      </c>
      <c r="C75" s="66">
        <f>C14</f>
        <v>5050</v>
      </c>
      <c r="D75" s="23"/>
      <c r="E75" s="26">
        <f>SUM(E14)</f>
        <v>895</v>
      </c>
      <c r="F75" s="27"/>
      <c r="G75" s="99">
        <f>G14</f>
        <v>7650</v>
      </c>
      <c r="H75" s="104"/>
    </row>
    <row r="76" spans="2:8" ht="25.8" x14ac:dyDescent="0.5">
      <c r="B76" s="21" t="s">
        <v>33</v>
      </c>
      <c r="C76" s="66">
        <f>C22</f>
        <v>1300</v>
      </c>
      <c r="D76" s="23"/>
      <c r="E76" s="26">
        <f>SUM(E22)</f>
        <v>1103</v>
      </c>
      <c r="F76" s="27"/>
      <c r="G76" s="99">
        <f>G22</f>
        <v>4000</v>
      </c>
      <c r="H76" s="104"/>
    </row>
    <row r="77" spans="2:8" ht="25.8" x14ac:dyDescent="0.5">
      <c r="B77" s="21" t="s">
        <v>34</v>
      </c>
      <c r="C77" s="66">
        <f>C34</f>
        <v>6400</v>
      </c>
      <c r="D77" s="23"/>
      <c r="E77" s="26">
        <f>SUM(E34)</f>
        <v>5552</v>
      </c>
      <c r="F77" s="27"/>
      <c r="G77" s="99">
        <f>G34</f>
        <v>7750</v>
      </c>
      <c r="H77" s="104"/>
    </row>
    <row r="78" spans="2:8" ht="25.8" x14ac:dyDescent="0.5">
      <c r="B78" s="21" t="s">
        <v>35</v>
      </c>
      <c r="C78" s="66">
        <f>C52</f>
        <v>56994</v>
      </c>
      <c r="D78" s="23"/>
      <c r="E78" s="26">
        <f>SUM(E52)</f>
        <v>56413</v>
      </c>
      <c r="F78" s="27"/>
      <c r="G78" s="99">
        <f>G52</f>
        <v>51250</v>
      </c>
      <c r="H78" s="104"/>
    </row>
    <row r="79" spans="2:8" ht="25.8" x14ac:dyDescent="0.5">
      <c r="B79" s="21" t="s">
        <v>36</v>
      </c>
      <c r="C79" s="66">
        <f>C62</f>
        <v>9956</v>
      </c>
      <c r="D79" s="23"/>
      <c r="E79" s="26">
        <f>SUM(E62)</f>
        <v>17249</v>
      </c>
      <c r="F79" s="27"/>
      <c r="G79" s="99">
        <f>G62</f>
        <v>9850</v>
      </c>
      <c r="H79" s="104"/>
    </row>
    <row r="80" spans="2:8" ht="25.8" x14ac:dyDescent="0.5">
      <c r="B80" s="21" t="s">
        <v>37</v>
      </c>
      <c r="C80" s="66">
        <f>C68</f>
        <v>166400</v>
      </c>
      <c r="D80" s="23"/>
      <c r="E80" s="26">
        <f>SUM(E68)</f>
        <v>161114</v>
      </c>
      <c r="F80" s="27"/>
      <c r="G80" s="99">
        <f>G68</f>
        <v>162100</v>
      </c>
      <c r="H80" s="104"/>
    </row>
    <row r="81" spans="2:8" ht="25.8" x14ac:dyDescent="0.5">
      <c r="B81" s="67" t="s">
        <v>38</v>
      </c>
      <c r="C81" s="68">
        <f>SUM(C75:C80)</f>
        <v>246100</v>
      </c>
      <c r="D81" s="69"/>
      <c r="E81" s="70">
        <f>SUM(E75:E80)</f>
        <v>242326</v>
      </c>
      <c r="F81" s="71"/>
      <c r="G81" s="100">
        <f>SUM(G75:G80)</f>
        <v>242600</v>
      </c>
      <c r="H81" s="104"/>
    </row>
    <row r="82" spans="2:8" ht="25.8" x14ac:dyDescent="0.5">
      <c r="B82" s="72"/>
      <c r="C82" s="17"/>
      <c r="D82" s="18"/>
      <c r="E82" s="47"/>
      <c r="F82" s="48"/>
      <c r="G82" s="92"/>
      <c r="H82" s="104"/>
    </row>
    <row r="83" spans="2:8" ht="25.8" x14ac:dyDescent="0.5">
      <c r="B83" s="16" t="s">
        <v>39</v>
      </c>
      <c r="C83" s="40"/>
      <c r="D83" s="18"/>
      <c r="E83" s="47"/>
      <c r="F83" s="48"/>
      <c r="G83" s="94"/>
      <c r="H83" s="104"/>
    </row>
    <row r="84" spans="2:8" ht="25.8" x14ac:dyDescent="0.5">
      <c r="B84" s="35" t="s">
        <v>40</v>
      </c>
      <c r="C84" s="73">
        <v>217600</v>
      </c>
      <c r="D84" s="23"/>
      <c r="E84" s="26">
        <v>215752</v>
      </c>
      <c r="F84" s="27"/>
      <c r="G84" s="101">
        <v>217600</v>
      </c>
      <c r="H84" s="104"/>
    </row>
    <row r="85" spans="2:8" ht="25.8" x14ac:dyDescent="0.5">
      <c r="B85" s="21" t="s">
        <v>41</v>
      </c>
      <c r="C85" s="73">
        <v>2000</v>
      </c>
      <c r="D85" s="23"/>
      <c r="E85" s="26">
        <v>6936</v>
      </c>
      <c r="F85" s="27"/>
      <c r="G85" s="101">
        <v>9000</v>
      </c>
      <c r="H85" s="104"/>
    </row>
    <row r="86" spans="2:8" ht="25.8" x14ac:dyDescent="0.5">
      <c r="B86" s="21" t="s">
        <v>61</v>
      </c>
      <c r="C86" s="73"/>
      <c r="D86" s="23"/>
      <c r="E86" s="26">
        <v>9439.6299999999992</v>
      </c>
      <c r="F86" s="27"/>
      <c r="G86" s="101"/>
      <c r="H86" s="104"/>
    </row>
    <row r="87" spans="2:8" ht="25.8" x14ac:dyDescent="0.5">
      <c r="B87" s="21" t="s">
        <v>65</v>
      </c>
      <c r="C87" s="73">
        <v>0</v>
      </c>
      <c r="D87" s="23"/>
      <c r="E87" s="26">
        <v>6970</v>
      </c>
      <c r="F87" s="27"/>
      <c r="G87" s="101">
        <v>12000</v>
      </c>
      <c r="H87" s="104" t="s">
        <v>80</v>
      </c>
    </row>
    <row r="88" spans="2:8" ht="25.8" x14ac:dyDescent="0.5">
      <c r="B88" s="21" t="s">
        <v>69</v>
      </c>
      <c r="C88" s="73">
        <v>24000</v>
      </c>
      <c r="D88" s="23"/>
      <c r="E88" s="26">
        <v>0</v>
      </c>
      <c r="F88" s="27"/>
      <c r="G88" s="101"/>
      <c r="H88" s="104"/>
    </row>
    <row r="89" spans="2:8" ht="25.8" x14ac:dyDescent="0.5">
      <c r="B89" s="21" t="s">
        <v>42</v>
      </c>
      <c r="C89" s="73">
        <v>2500</v>
      </c>
      <c r="D89" s="23"/>
      <c r="E89" s="26">
        <v>1990</v>
      </c>
      <c r="F89" s="27"/>
      <c r="G89" s="101">
        <v>4000</v>
      </c>
      <c r="H89" s="104"/>
    </row>
    <row r="90" spans="2:8" ht="25.8" x14ac:dyDescent="0.5">
      <c r="B90" s="67" t="s">
        <v>43</v>
      </c>
      <c r="C90" s="74">
        <f>SUM(C84:C89)</f>
        <v>246100</v>
      </c>
      <c r="D90" s="69"/>
      <c r="E90" s="75">
        <f>SUM(E84:E89)</f>
        <v>241087.63</v>
      </c>
      <c r="F90" s="76"/>
      <c r="G90" s="102">
        <f>SUM(G84:G89)</f>
        <v>242600</v>
      </c>
      <c r="H90" s="104"/>
    </row>
    <row r="91" spans="2:8" ht="25.8" x14ac:dyDescent="0.5">
      <c r="B91" s="21"/>
      <c r="C91" s="32"/>
      <c r="D91" s="23"/>
      <c r="E91" s="26"/>
      <c r="F91" s="27"/>
      <c r="G91" s="91"/>
      <c r="H91" s="104"/>
    </row>
    <row r="92" spans="2:8" ht="26.4" thickBot="1" x14ac:dyDescent="0.55000000000000004">
      <c r="B92" s="77" t="s">
        <v>44</v>
      </c>
      <c r="C92" s="78">
        <f>C90-C81</f>
        <v>0</v>
      </c>
      <c r="D92" s="79"/>
      <c r="E92" s="80">
        <f>E90-E81</f>
        <v>-1238.3699999999953</v>
      </c>
      <c r="F92" s="81"/>
      <c r="G92" s="103">
        <f>G90-G81</f>
        <v>0</v>
      </c>
      <c r="H92" s="104"/>
    </row>
  </sheetData>
  <pageMargins left="0.70866141732283505" right="0.70866141732283505" top="0.74803149606299202" bottom="0.74803149606299202" header="0.31496062992126" footer="0.31496062992126"/>
  <pageSetup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MBC</dc:creator>
  <cp:lastModifiedBy>MLW</cp:lastModifiedBy>
  <cp:lastPrinted>2021-01-24T19:28:27Z</cp:lastPrinted>
  <dcterms:created xsi:type="dcterms:W3CDTF">2019-12-11T01:03:29Z</dcterms:created>
  <dcterms:modified xsi:type="dcterms:W3CDTF">2021-02-03T16:47:10Z</dcterms:modified>
</cp:coreProperties>
</file>